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0DE8E101-6194-49D2-BE1C-383CF82CA2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definedNames>
    <definedName name="_xlnm._FilterDatabase" localSheetId="0" hidden="1">Sayfa1!$A$2:$R$2</definedName>
    <definedName name="_xlnm.Print_Area" localSheetId="0">Sayfa1!$A$1:$R$8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Q11" i="1" s="1"/>
  <c r="G14" i="1"/>
  <c r="Q14" i="1" s="1"/>
  <c r="G12" i="1"/>
  <c r="Q12" i="1" s="1"/>
  <c r="G6" i="1"/>
  <c r="Q6" i="1" s="1"/>
  <c r="Q13" i="1"/>
  <c r="G13" i="1"/>
  <c r="G8" i="1"/>
  <c r="Q8" i="1" s="1"/>
  <c r="G3" i="1"/>
  <c r="Q3" i="1" s="1"/>
  <c r="Q10" i="1"/>
  <c r="G10" i="1"/>
  <c r="Q15" i="1"/>
  <c r="G15" i="1"/>
  <c r="G5" i="1"/>
  <c r="Q5" i="1" s="1"/>
  <c r="G4" i="1"/>
  <c r="Q4" i="1" s="1"/>
  <c r="Q7" i="1"/>
  <c r="G7" i="1"/>
  <c r="Q9" i="1"/>
</calcChain>
</file>

<file path=xl/sharedStrings.xml><?xml version="1.0" encoding="utf-8"?>
<sst xmlns="http://schemas.openxmlformats.org/spreadsheetml/2006/main" count="84" uniqueCount="60">
  <si>
    <t>Sıra</t>
  </si>
  <si>
    <t xml:space="preserve">Adı- Soyadı </t>
  </si>
  <si>
    <t>Unvanı</t>
  </si>
  <si>
    <t>Fakülte/Yüksek Okul /Bölüm</t>
  </si>
  <si>
    <t>Taban Puan</t>
  </si>
  <si>
    <t>Yabancı Dil Puanı %20</t>
  </si>
  <si>
    <t>İlk Kez Yararlanma</t>
  </si>
  <si>
    <t>Son Bir Yıl İçinde Erasmus İkili Anlaşması Yapmış Olma</t>
  </si>
  <si>
    <t>Şehit/Gazi Yakını ya da Gazi Personel Olma</t>
  </si>
  <si>
    <t>Bedensel Engel Sahibi Olma</t>
  </si>
  <si>
    <t>Erasmus Bölüm Koordinatörü Olma</t>
  </si>
  <si>
    <t>İdari Personel</t>
  </si>
  <si>
    <t>1 Yıl Önce Hareketlilikten Mücbir Sebep Olmaksızın Feragat Etme</t>
  </si>
  <si>
    <t>1 Yıl Önce Hareketlilikten Yararlanma</t>
  </si>
  <si>
    <t>2 Yıl Önce Hareketlilikten Yararlanma</t>
  </si>
  <si>
    <t>Toplam Puan</t>
  </si>
  <si>
    <t xml:space="preserve">Başvuru Durumu </t>
  </si>
  <si>
    <t>ARŞ. GÖR.</t>
  </si>
  <si>
    <t>SEFA ÖZBEK</t>
  </si>
  <si>
    <t>İİBF / İKTİSAT</t>
  </si>
  <si>
    <t>GREENGRAPE</t>
  </si>
  <si>
    <t>GAYE KAYA</t>
  </si>
  <si>
    <t>DOÇ. DR.</t>
  </si>
  <si>
    <t>MÜH.-MİM. / TEKSTİL MÜH.</t>
  </si>
  <si>
    <t>RWTH AACHEN UNIVERSITY</t>
  </si>
  <si>
    <t>ERDEM SELVER</t>
  </si>
  <si>
    <t>SABAHATTİN CÖMERTPAY</t>
  </si>
  <si>
    <t>DR. ÖĞR. ÜYESİ</t>
  </si>
  <si>
    <t>ZİRAAT FAK. / TARIMSAL BİY.</t>
  </si>
  <si>
    <t>UNIVERSITEIT UTRECHT</t>
  </si>
  <si>
    <t>SEÇKİN KABAK</t>
  </si>
  <si>
    <t>NUR BANU ATEŞ</t>
  </si>
  <si>
    <t>ÖĞR. GÖR. DR.</t>
  </si>
  <si>
    <t>SOSYAL BİLİMLER MYO / PAZ. VE REK.</t>
  </si>
  <si>
    <t>SEVDE ŞEREFOĞLU</t>
  </si>
  <si>
    <t>MÜHENDİS</t>
  </si>
  <si>
    <t>REKTMRLÜK / YAPI İŞLERİ DAİRE BAŞ.</t>
  </si>
  <si>
    <t>BIALYSTOCK TECHNICAL UNIVERSITY</t>
  </si>
  <si>
    <t>SEMANUR ARAS</t>
  </si>
  <si>
    <t>EĞİTİM FAK. / FEN BİLGİSİ EĞİTİMİ</t>
  </si>
  <si>
    <t>NORWEGIAN METEOROLOGICAL INSTITUTE</t>
  </si>
  <si>
    <t>MEHMET POLAT</t>
  </si>
  <si>
    <t>SOSYAL BİLİMLER MYO / TURİZM VE OTEL İŞL.</t>
  </si>
  <si>
    <t>TAPIO LAE OY</t>
  </si>
  <si>
    <t>TUĞÇE METİN</t>
  </si>
  <si>
    <t>ÖĞR. GÖR.</t>
  </si>
  <si>
    <t>PAZARCIK MYO / SOSYAL GÜVENLİK</t>
  </si>
  <si>
    <t>ALLIANZ F200 VERTRETUNG</t>
  </si>
  <si>
    <t>MEHMET METİN</t>
  </si>
  <si>
    <t>GÖKSUN MYO / DIŞ TİCARET</t>
  </si>
  <si>
    <t>KEVSER ÖZYAŞAR</t>
  </si>
  <si>
    <t>İİBF / İŞLETME</t>
  </si>
  <si>
    <t>UNIVERSIDAD DE SEVILLA</t>
  </si>
  <si>
    <t>SILA AVĞIN</t>
  </si>
  <si>
    <t>MÜH.-MİM. / İNŞAAT MÜH.</t>
  </si>
  <si>
    <t>TECHNICAL UNIVERSITY OF IASI</t>
  </si>
  <si>
    <t>ASİL</t>
  </si>
  <si>
    <t>YEDEK</t>
  </si>
  <si>
    <t>2021-1-TR01-KA131-HED-000004165 NUMARALI PROJE ERASMUS+ PERSONEL EĞİTİM ALMA HAREKETLİLİĞİ BAŞVURU SONUÇLARI</t>
  </si>
  <si>
    <t>Gideceği Kurum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</si>
</sst>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selection activeCell="G4" sqref="G4"/>
    </sheetView>
  </sheetViews>
  <sheetFormatPr defaultRowHeight="15" x14ac:dyDescent="0.25"/>
  <cols>
    <col min="2" max="2" width="17.42578125" customWidth="1"/>
    <col min="3" max="3" width="14.140625" customWidth="1"/>
    <col min="4" max="4" width="21.140625" bestFit="1" customWidth="1"/>
    <col min="5" max="5" width="18" customWidth="1"/>
    <col min="8" max="8" width="13" customWidth="1"/>
    <col min="9" max="9" width="12" customWidth="1"/>
    <col min="10" max="10" width="11.85546875" customWidth="1"/>
    <col min="11" max="11" width="12.5703125" customWidth="1"/>
    <col min="12" max="12" width="13.28515625" customWidth="1"/>
    <col min="14" max="14" width="16.140625" customWidth="1"/>
    <col min="15" max="15" width="15.5703125" customWidth="1"/>
    <col min="16" max="16" width="15.85546875" customWidth="1"/>
  </cols>
  <sheetData>
    <row r="1" spans="1:18" ht="15" customHeight="1" x14ac:dyDescent="0.25">
      <c r="A1" s="6" t="s">
        <v>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3" customFormat="1" ht="99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59</v>
      </c>
      <c r="F2" s="2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1:18" ht="42.75" x14ac:dyDescent="0.25">
      <c r="A3" s="4">
        <v>1</v>
      </c>
      <c r="B3" s="4" t="s">
        <v>34</v>
      </c>
      <c r="C3" s="4" t="s">
        <v>35</v>
      </c>
      <c r="D3" s="4" t="s">
        <v>36</v>
      </c>
      <c r="E3" s="4" t="s">
        <v>37</v>
      </c>
      <c r="F3" s="4">
        <v>20</v>
      </c>
      <c r="G3" s="4">
        <f>60*20/100</f>
        <v>12</v>
      </c>
      <c r="H3" s="4">
        <v>10</v>
      </c>
      <c r="I3" s="4"/>
      <c r="J3" s="4"/>
      <c r="K3" s="4"/>
      <c r="L3" s="4"/>
      <c r="M3" s="4">
        <v>10</v>
      </c>
      <c r="N3" s="4"/>
      <c r="O3" s="4"/>
      <c r="P3" s="4"/>
      <c r="Q3" s="4">
        <f t="shared" ref="Q3:Q15" si="0">SUM(F3:P3)</f>
        <v>52</v>
      </c>
      <c r="R3" s="4" t="s">
        <v>56</v>
      </c>
    </row>
    <row r="4" spans="1:18" ht="28.5" x14ac:dyDescent="0.25">
      <c r="A4" s="4">
        <v>2</v>
      </c>
      <c r="B4" s="4" t="s">
        <v>25</v>
      </c>
      <c r="C4" s="4" t="s">
        <v>22</v>
      </c>
      <c r="D4" s="4" t="s">
        <v>23</v>
      </c>
      <c r="E4" s="5" t="s">
        <v>24</v>
      </c>
      <c r="F4" s="4">
        <v>20</v>
      </c>
      <c r="G4" s="4">
        <f>77.5*20/100</f>
        <v>15.5</v>
      </c>
      <c r="H4" s="4">
        <v>10</v>
      </c>
      <c r="I4" s="4"/>
      <c r="J4" s="4"/>
      <c r="K4" s="4"/>
      <c r="L4" s="4">
        <v>5</v>
      </c>
      <c r="M4" s="4"/>
      <c r="N4" s="4"/>
      <c r="O4" s="4"/>
      <c r="P4" s="4"/>
      <c r="Q4" s="4">
        <f t="shared" si="0"/>
        <v>50.5</v>
      </c>
      <c r="R4" s="4" t="s">
        <v>56</v>
      </c>
    </row>
    <row r="5" spans="1:18" ht="28.5" x14ac:dyDescent="0.25">
      <c r="A5" s="4">
        <v>3</v>
      </c>
      <c r="B5" s="4" t="s">
        <v>26</v>
      </c>
      <c r="C5" s="4" t="s">
        <v>27</v>
      </c>
      <c r="D5" s="4" t="s">
        <v>28</v>
      </c>
      <c r="E5" s="5" t="s">
        <v>29</v>
      </c>
      <c r="F5" s="4">
        <v>20</v>
      </c>
      <c r="G5" s="4">
        <f>95*20/100</f>
        <v>19</v>
      </c>
      <c r="H5" s="4">
        <v>10</v>
      </c>
      <c r="I5" s="4"/>
      <c r="J5" s="4"/>
      <c r="K5" s="4"/>
      <c r="L5" s="4"/>
      <c r="M5" s="4"/>
      <c r="N5" s="4"/>
      <c r="O5" s="4"/>
      <c r="P5" s="4"/>
      <c r="Q5" s="4">
        <f t="shared" si="0"/>
        <v>49</v>
      </c>
      <c r="R5" s="4" t="s">
        <v>56</v>
      </c>
    </row>
    <row r="6" spans="1:18" ht="42.75" x14ac:dyDescent="0.25">
      <c r="A6" s="4">
        <v>4</v>
      </c>
      <c r="B6" s="4" t="s">
        <v>44</v>
      </c>
      <c r="C6" s="4" t="s">
        <v>45</v>
      </c>
      <c r="D6" s="4" t="s">
        <v>46</v>
      </c>
      <c r="E6" s="4" t="s">
        <v>47</v>
      </c>
      <c r="F6" s="4">
        <v>20</v>
      </c>
      <c r="G6" s="4">
        <f>68.75*20/100</f>
        <v>13.75</v>
      </c>
      <c r="H6" s="4">
        <v>10</v>
      </c>
      <c r="I6" s="4"/>
      <c r="J6" s="4"/>
      <c r="K6" s="4"/>
      <c r="L6" s="4">
        <v>5</v>
      </c>
      <c r="M6" s="4"/>
      <c r="N6" s="4"/>
      <c r="O6" s="4"/>
      <c r="P6" s="4"/>
      <c r="Q6" s="4">
        <f t="shared" si="0"/>
        <v>48.75</v>
      </c>
      <c r="R6" s="4" t="s">
        <v>57</v>
      </c>
    </row>
    <row r="7" spans="1:18" ht="28.5" x14ac:dyDescent="0.25">
      <c r="A7" s="4">
        <v>5</v>
      </c>
      <c r="B7" s="4" t="s">
        <v>21</v>
      </c>
      <c r="C7" s="4" t="s">
        <v>22</v>
      </c>
      <c r="D7" s="4" t="s">
        <v>23</v>
      </c>
      <c r="E7" s="5" t="s">
        <v>24</v>
      </c>
      <c r="F7" s="4">
        <v>20</v>
      </c>
      <c r="G7" s="4">
        <f>87.5*20/100</f>
        <v>17.5</v>
      </c>
      <c r="H7" s="4">
        <v>10</v>
      </c>
      <c r="I7" s="4"/>
      <c r="J7" s="4"/>
      <c r="K7" s="4"/>
      <c r="L7" s="4"/>
      <c r="M7" s="4"/>
      <c r="N7" s="4"/>
      <c r="O7" s="4"/>
      <c r="P7" s="4"/>
      <c r="Q7" s="4">
        <f t="shared" si="0"/>
        <v>47.5</v>
      </c>
      <c r="R7" s="4" t="s">
        <v>57</v>
      </c>
    </row>
    <row r="8" spans="1:18" ht="57" x14ac:dyDescent="0.25">
      <c r="A8" s="4">
        <v>6</v>
      </c>
      <c r="B8" s="4" t="s">
        <v>38</v>
      </c>
      <c r="C8" s="4" t="s">
        <v>17</v>
      </c>
      <c r="D8" s="4" t="s">
        <v>39</v>
      </c>
      <c r="E8" s="4" t="s">
        <v>40</v>
      </c>
      <c r="F8" s="4">
        <v>20</v>
      </c>
      <c r="G8" s="4">
        <f>82.5*20/100</f>
        <v>16.5</v>
      </c>
      <c r="H8" s="4">
        <v>10</v>
      </c>
      <c r="I8" s="4"/>
      <c r="J8" s="4"/>
      <c r="K8" s="4"/>
      <c r="L8" s="4"/>
      <c r="M8" s="4"/>
      <c r="N8" s="4"/>
      <c r="O8" s="4"/>
      <c r="P8" s="4"/>
      <c r="Q8" s="4">
        <f t="shared" si="0"/>
        <v>46.5</v>
      </c>
      <c r="R8" s="4" t="s">
        <v>57</v>
      </c>
    </row>
    <row r="9" spans="1:18" x14ac:dyDescent="0.25">
      <c r="A9" s="4">
        <v>7</v>
      </c>
      <c r="B9" s="4" t="s">
        <v>18</v>
      </c>
      <c r="C9" s="4" t="s">
        <v>17</v>
      </c>
      <c r="D9" s="4" t="s">
        <v>19</v>
      </c>
      <c r="E9" s="4" t="s">
        <v>20</v>
      </c>
      <c r="F9" s="4">
        <v>20</v>
      </c>
      <c r="G9" s="4">
        <v>14.75</v>
      </c>
      <c r="H9" s="4">
        <v>10</v>
      </c>
      <c r="I9" s="4"/>
      <c r="J9" s="4"/>
      <c r="K9" s="4"/>
      <c r="L9" s="4"/>
      <c r="M9" s="4"/>
      <c r="N9" s="4"/>
      <c r="O9" s="4"/>
      <c r="P9" s="4"/>
      <c r="Q9" s="4">
        <f t="shared" si="0"/>
        <v>44.75</v>
      </c>
      <c r="R9" s="4" t="s">
        <v>57</v>
      </c>
    </row>
    <row r="10" spans="1:18" ht="42.75" x14ac:dyDescent="0.25">
      <c r="A10" s="4">
        <v>8</v>
      </c>
      <c r="B10" s="4" t="s">
        <v>31</v>
      </c>
      <c r="C10" s="4" t="s">
        <v>32</v>
      </c>
      <c r="D10" s="4" t="s">
        <v>33</v>
      </c>
      <c r="E10" s="4" t="s">
        <v>20</v>
      </c>
      <c r="F10" s="4">
        <v>20</v>
      </c>
      <c r="G10" s="4">
        <f>67.5*20/100</f>
        <v>13.5</v>
      </c>
      <c r="H10" s="4">
        <v>10</v>
      </c>
      <c r="I10" s="4"/>
      <c r="J10" s="4"/>
      <c r="K10" s="4"/>
      <c r="L10" s="4"/>
      <c r="M10" s="4"/>
      <c r="N10" s="4"/>
      <c r="O10" s="4"/>
      <c r="P10" s="4"/>
      <c r="Q10" s="4">
        <f t="shared" si="0"/>
        <v>43.5</v>
      </c>
      <c r="R10" s="4" t="s">
        <v>57</v>
      </c>
    </row>
    <row r="11" spans="1:18" ht="42.75" x14ac:dyDescent="0.25">
      <c r="A11" s="4">
        <v>9</v>
      </c>
      <c r="B11" s="4" t="s">
        <v>53</v>
      </c>
      <c r="C11" s="4" t="s">
        <v>17</v>
      </c>
      <c r="D11" s="4" t="s">
        <v>54</v>
      </c>
      <c r="E11" s="4" t="s">
        <v>55</v>
      </c>
      <c r="F11" s="4">
        <v>20</v>
      </c>
      <c r="G11" s="4">
        <f>65*20/100</f>
        <v>13</v>
      </c>
      <c r="H11" s="4">
        <v>10</v>
      </c>
      <c r="I11" s="4"/>
      <c r="J11" s="4"/>
      <c r="K11" s="4"/>
      <c r="L11" s="4"/>
      <c r="M11" s="4"/>
      <c r="N11" s="4"/>
      <c r="O11" s="4"/>
      <c r="P11" s="4"/>
      <c r="Q11" s="4">
        <f t="shared" si="0"/>
        <v>43</v>
      </c>
      <c r="R11" s="4" t="s">
        <v>57</v>
      </c>
    </row>
    <row r="12" spans="1:18" ht="28.5" x14ac:dyDescent="0.25">
      <c r="A12" s="4">
        <v>10</v>
      </c>
      <c r="B12" s="4" t="s">
        <v>48</v>
      </c>
      <c r="C12" s="4" t="s">
        <v>45</v>
      </c>
      <c r="D12" s="4" t="s">
        <v>49</v>
      </c>
      <c r="E12" s="4" t="s">
        <v>47</v>
      </c>
      <c r="F12" s="4">
        <v>20</v>
      </c>
      <c r="G12" s="4">
        <f>75*20/100</f>
        <v>15</v>
      </c>
      <c r="H12" s="4"/>
      <c r="I12" s="4"/>
      <c r="J12" s="4"/>
      <c r="K12" s="4"/>
      <c r="L12" s="4">
        <v>5</v>
      </c>
      <c r="M12" s="4"/>
      <c r="N12" s="4"/>
      <c r="O12" s="4"/>
      <c r="P12" s="4"/>
      <c r="Q12" s="4">
        <f t="shared" si="0"/>
        <v>40</v>
      </c>
      <c r="R12" s="4" t="s">
        <v>57</v>
      </c>
    </row>
    <row r="13" spans="1:18" ht="57" x14ac:dyDescent="0.25">
      <c r="A13" s="4">
        <v>11</v>
      </c>
      <c r="B13" s="4" t="s">
        <v>41</v>
      </c>
      <c r="C13" s="4" t="s">
        <v>27</v>
      </c>
      <c r="D13" s="4" t="s">
        <v>42</v>
      </c>
      <c r="E13" s="4" t="s">
        <v>43</v>
      </c>
      <c r="F13" s="4">
        <v>20</v>
      </c>
      <c r="G13" s="4">
        <f>71.25*20/100</f>
        <v>14.25</v>
      </c>
      <c r="H13" s="4"/>
      <c r="I13" s="4"/>
      <c r="J13" s="4"/>
      <c r="K13" s="4"/>
      <c r="L13" s="4"/>
      <c r="M13" s="4"/>
      <c r="N13" s="4"/>
      <c r="O13" s="4"/>
      <c r="P13" s="4"/>
      <c r="Q13" s="4">
        <f t="shared" si="0"/>
        <v>34.25</v>
      </c>
      <c r="R13" s="4" t="s">
        <v>57</v>
      </c>
    </row>
    <row r="14" spans="1:18" ht="28.5" x14ac:dyDescent="0.25">
      <c r="A14" s="4">
        <v>12</v>
      </c>
      <c r="B14" s="4" t="s">
        <v>50</v>
      </c>
      <c r="C14" s="4" t="s">
        <v>17</v>
      </c>
      <c r="D14" s="4" t="s">
        <v>51</v>
      </c>
      <c r="E14" s="4" t="s">
        <v>52</v>
      </c>
      <c r="F14" s="4">
        <v>20</v>
      </c>
      <c r="G14" s="4">
        <f>71.25*20/100</f>
        <v>14.25</v>
      </c>
      <c r="H14" s="4"/>
      <c r="I14" s="4"/>
      <c r="J14" s="4"/>
      <c r="K14" s="4"/>
      <c r="L14" s="4"/>
      <c r="M14" s="4"/>
      <c r="N14" s="4"/>
      <c r="O14" s="4"/>
      <c r="P14" s="4"/>
      <c r="Q14" s="4">
        <f t="shared" si="0"/>
        <v>34.25</v>
      </c>
      <c r="R14" s="4" t="s">
        <v>57</v>
      </c>
    </row>
    <row r="15" spans="1:18" ht="28.5" x14ac:dyDescent="0.25">
      <c r="A15" s="4">
        <v>13</v>
      </c>
      <c r="B15" s="4" t="s">
        <v>30</v>
      </c>
      <c r="C15" s="4" t="s">
        <v>17</v>
      </c>
      <c r="D15" s="4" t="s">
        <v>19</v>
      </c>
      <c r="E15" s="5" t="s">
        <v>20</v>
      </c>
      <c r="F15" s="4">
        <v>20</v>
      </c>
      <c r="G15" s="4">
        <f>87.5*20/100</f>
        <v>17.5</v>
      </c>
      <c r="H15" s="4"/>
      <c r="I15" s="4"/>
      <c r="J15" s="4"/>
      <c r="K15" s="4"/>
      <c r="L15" s="4"/>
      <c r="M15" s="4"/>
      <c r="N15" s="4"/>
      <c r="O15" s="4"/>
      <c r="P15" s="4">
        <v>-10</v>
      </c>
      <c r="Q15" s="4">
        <f t="shared" si="0"/>
        <v>27.5</v>
      </c>
      <c r="R15" s="4" t="s">
        <v>57</v>
      </c>
    </row>
  </sheetData>
  <autoFilter ref="A2:R2" xr:uid="{00000000-0009-0000-0000-000000000000}">
    <sortState xmlns:xlrd2="http://schemas.microsoft.com/office/spreadsheetml/2017/richdata2" ref="A3:R15">
      <sortCondition descending="1" ref="Q2"/>
    </sortState>
  </autoFilter>
  <mergeCells count="1">
    <mergeCell ref="A1:R1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2022-03-11T12:44:37Z</dcterms:modified>
</cp:coreProperties>
</file>